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!!治山担当\07  現場関係\R4（補正）\工事\Ｒ４（補正）　藤原提出図面\01_PPI\PPI\"/>
    </mc:Choice>
  </mc:AlternateContent>
  <bookViews>
    <workbookView xWindow="0" yWindow="0" windowWidth="28815" windowHeight="13665"/>
  </bookViews>
  <sheets>
    <sheet name="工事費内訳書" sheetId="2" r:id="rId1"/>
  </sheets>
  <definedNames>
    <definedName name="_xlnm.Print_Area" localSheetId="0">工事費内訳書!$A$1:$G$104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2" l="1"/>
  <c r="G97" i="2" s="1"/>
  <c r="G96" i="2" s="1"/>
  <c r="G95" i="2" s="1"/>
  <c r="G92" i="2"/>
  <c r="G91" i="2" s="1"/>
  <c r="G90" i="2" s="1"/>
  <c r="G89" i="2" s="1"/>
  <c r="G87" i="2" s="1"/>
  <c r="G86" i="2" s="1"/>
  <c r="G83" i="2"/>
  <c r="G80" i="2"/>
  <c r="G76" i="2"/>
  <c r="G75" i="2" s="1"/>
  <c r="G74" i="2" s="1"/>
  <c r="G53" i="2"/>
  <c r="G33" i="2"/>
  <c r="G14" i="2" s="1"/>
  <c r="G13" i="2" s="1"/>
  <c r="G15" i="2"/>
  <c r="G12" i="2" l="1"/>
  <c r="G11" i="2" s="1"/>
  <c r="G10" i="2" s="1"/>
  <c r="G103" i="2" s="1"/>
  <c r="G104" i="2" s="1"/>
</calcChain>
</file>

<file path=xl/sharedStrings.xml><?xml version="1.0" encoding="utf-8"?>
<sst xmlns="http://schemas.openxmlformats.org/spreadsheetml/2006/main" count="203" uniqueCount="101">
  <si>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</si>
  <si>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</si>
  <si>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</si>
  <si>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</si>
  <si>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</si>
  <si>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</si>
  <si>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</si>
  <si>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</si>
  <si>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</si>
  <si>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</si>
  <si>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</si>
  <si>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</si>
  <si>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</si>
  <si>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Ｒ５馬林　復旧治山（Ｒ４補正）　美馬市藤原　渓間工事（担い手確保型）</t>
  </si>
  <si>
    <t>工事原価
_x000D_</t>
  </si>
  <si>
    <t>式</t>
  </si>
  <si>
    <t>直接工事費
_x000D_</t>
  </si>
  <si>
    <t>直接工事費(諸経費対象)
_x000D_</t>
  </si>
  <si>
    <t>谷止工
_x000D_</t>
  </si>
  <si>
    <t>谷止工
_x000D_No.1</t>
  </si>
  <si>
    <t>m3</t>
  </si>
  <si>
    <t>㎡</t>
  </si>
  <si>
    <t>円形型枠（紙製）
_x000D_内径500mm　厚7.1mm　長4000mm</t>
  </si>
  <si>
    <t>ｍ</t>
  </si>
  <si>
    <t>足場工（ｷｬｯﾄｳｫｰｸ）
_x000D_</t>
  </si>
  <si>
    <t>目地板設置
_x000D_瀝青繊維質目地板 t=10mm</t>
  </si>
  <si>
    <t>止水板設置（CC型 幅300×厚7mm）
_x000D_</t>
  </si>
  <si>
    <t>水平打継目鉄筋
_x000D_SD345,D22,L=2.403</t>
  </si>
  <si>
    <t>本</t>
  </si>
  <si>
    <t>昇降ステップ
_x000D_</t>
  </si>
  <si>
    <t>個</t>
  </si>
  <si>
    <t>枚</t>
  </si>
  <si>
    <t>谷止工
_x000D_No.2</t>
  </si>
  <si>
    <t>支障木処理工
_x000D_</t>
  </si>
  <si>
    <t>スギ　伐採費
_x000D_胸高直径　22cm</t>
  </si>
  <si>
    <t>スギ　伐採費
_x000D_胸高直径　24cm</t>
  </si>
  <si>
    <t>スギ　伐採費
_x000D_胸高直径　30cm</t>
  </si>
  <si>
    <t>スギ　伐採費
_x000D_胸高直径　32cm</t>
  </si>
  <si>
    <t>スギ　伐採費
_x000D_胸高直径　34cm</t>
  </si>
  <si>
    <t>スギ　伐採費
_x000D_胸高直径　36cm</t>
  </si>
  <si>
    <t>スギ　伐採費
_x000D_胸高直径　38cm</t>
  </si>
  <si>
    <t>スギ　伐採費
_x000D_胸高直径　40cm</t>
  </si>
  <si>
    <t>スギ　伐採費
_x000D_胸高直径　42cm</t>
  </si>
  <si>
    <t>スギ　伐採費
_x000D_胸高直径　44cm</t>
  </si>
  <si>
    <t>スギ　伐採費
_x000D_胸高直径　46cm</t>
  </si>
  <si>
    <t>スギ　伐採費
_x000D_胸高直径　48cm</t>
  </si>
  <si>
    <t>スギ　伐採費
_x000D_胸高直径　50cm</t>
  </si>
  <si>
    <t>スギ　伐採費
_x000D_胸高直径　52cm</t>
  </si>
  <si>
    <t>スギ　伐採費
_x000D_胸高直径　54cm</t>
  </si>
  <si>
    <t>スギ　伐採費
_x000D_胸高直径　56cm</t>
  </si>
  <si>
    <t>スギ　伐採費
_x000D_胸高直径　58cm</t>
  </si>
  <si>
    <t>スギ　伐採費
_x000D_胸高直径　60cm</t>
  </si>
  <si>
    <t>建設廃材
_x000D_根株</t>
  </si>
  <si>
    <t>ton</t>
  </si>
  <si>
    <t>仮設工
_x000D_</t>
  </si>
  <si>
    <t>ケーブルクレーン架設・撤去
_x000D_</t>
  </si>
  <si>
    <t>ケーブルクレーン　仮設・撤去
_x000D_</t>
  </si>
  <si>
    <t>基</t>
  </si>
  <si>
    <t>廻排水管仮設・撤去　No.1
_x000D_</t>
  </si>
  <si>
    <t>土のう締切工
_x000D_現地採取</t>
  </si>
  <si>
    <t>廻排水管仮設・撤去　No.2
_x000D_</t>
  </si>
  <si>
    <t>間接工事費
_x000D_</t>
  </si>
  <si>
    <t>共通仮設費
_x000D_</t>
  </si>
  <si>
    <t>共通仮設費（率計上）
_x000D_</t>
  </si>
  <si>
    <t>営繕費
_x000D_</t>
  </si>
  <si>
    <t>仮設トイレ設置
_x000D_基本料金</t>
  </si>
  <si>
    <t>仮設トイレ設置
_x000D_和式トイレとの差額</t>
  </si>
  <si>
    <t>月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</si>
  <si>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</si>
  <si>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</si>
  <si>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</si>
  <si>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</si>
  <si>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</si>
  <si>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</si>
  <si>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コンクリート工（本堤）
_x000D_BB18-8-40 W/C≦60%</t>
    <phoneticPr fontId="2"/>
  </si>
  <si>
    <t xml:space="preserve">打継面清掃
</t>
    <phoneticPr fontId="2"/>
  </si>
  <si>
    <t>コンクリート工（間詰）
_x000D_BB18-8-40 W/C≦60%</t>
    <phoneticPr fontId="2"/>
  </si>
  <si>
    <t xml:space="preserve">型枠工（治山ダム工）
</t>
    <phoneticPr fontId="2"/>
  </si>
  <si>
    <t xml:space="preserve">型枠工（放水路）
</t>
    <phoneticPr fontId="2"/>
  </si>
  <si>
    <t xml:space="preserve">型枠工（間詰）
</t>
    <phoneticPr fontId="2"/>
  </si>
  <si>
    <t xml:space="preserve">鉛直打継目型枠
</t>
    <phoneticPr fontId="2"/>
  </si>
  <si>
    <t>水平打継目鉄筋
_x000D_SD345,D22,L=2.403</t>
    <phoneticPr fontId="2"/>
  </si>
  <si>
    <t>ネームプレート（ｱﾙﾐﾆｳﾑ軽合金鋳造製）
_x000D_A型(横40cm×縦30cm×1cm)　堤名板用</t>
    <phoneticPr fontId="2"/>
  </si>
  <si>
    <t xml:space="preserve">土砂掘削
</t>
    <phoneticPr fontId="2"/>
  </si>
  <si>
    <t xml:space="preserve">土砂掘削面整形
</t>
    <phoneticPr fontId="2"/>
  </si>
  <si>
    <t>コンクリート工（本堤）
_x000D_BB18-8-40 W/C≦60%　</t>
    <phoneticPr fontId="2"/>
  </si>
  <si>
    <t xml:space="preserve">打継面清掃
</t>
    <phoneticPr fontId="2"/>
  </si>
  <si>
    <t>コンクリート工（間詰）
_x000D_BB18-8-40 W/C≦60%</t>
    <phoneticPr fontId="2"/>
  </si>
  <si>
    <t xml:space="preserve">型枠工（治山ダム工）
</t>
    <phoneticPr fontId="2"/>
  </si>
  <si>
    <t xml:space="preserve">型枠工（放水路）
</t>
    <phoneticPr fontId="2"/>
  </si>
  <si>
    <t>ネームプレート（ｱﾙﾐﾆｳﾑ軽合金鋳造製）
_x000D_A型(横40cm×縦30cm×1cm)　堤名板用</t>
    <phoneticPr fontId="2"/>
  </si>
  <si>
    <t xml:space="preserve">軟岩掘削
</t>
    <phoneticPr fontId="2"/>
  </si>
  <si>
    <t xml:space="preserve">土砂掘削面整形
</t>
    <phoneticPr fontId="2"/>
  </si>
  <si>
    <t xml:space="preserve">岩盤清掃
</t>
    <phoneticPr fontId="2"/>
  </si>
  <si>
    <t xml:space="preserve">廻排水管仮設・撤去
</t>
    <phoneticPr fontId="2"/>
  </si>
  <si>
    <t>ウインチベース架設・撤去
_x000D_</t>
    <phoneticPr fontId="2"/>
  </si>
  <si>
    <t xml:space="preserve">アンカー架設・撤去
</t>
    <phoneticPr fontId="2"/>
  </si>
  <si>
    <t xml:space="preserve">廻排水管仮設・撤去
</t>
    <phoneticPr fontId="2"/>
  </si>
  <si>
    <t>機械運搬（根株）
_x000D_</t>
    <rPh sb="0" eb="2">
      <t>キカイ</t>
    </rPh>
    <rPh sb="2" eb="4">
      <t>ウンパン</t>
    </rPh>
    <phoneticPr fontId="2"/>
  </si>
  <si>
    <t>裏石積工（間詰）
_x000D_割栗7～15cm、BB18-8-40 W/C≦60%</t>
    <phoneticPr fontId="2"/>
  </si>
  <si>
    <t>裏石積工（間詰）
_x000D_割栗7～15cm、BB18-8-40 W/C≦60%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</si>
</sst>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06"/>
  <sheetViews>
    <sheetView showGridLines="0" tabSelected="1" topLeftCell="A13" zoomScaleNormal="100" zoomScaleSheetLayoutView="100" workbookViewId="0">
      <selection activeCell="D22" sqref="D2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9"/>
      <c r="G3" s="3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9"/>
      <c r="G4" s="3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9"/>
      <c r="G5" s="3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0" t="s">
        <v>3</v>
      </c>
      <c r="B7" s="40"/>
      <c r="C7" s="40"/>
      <c r="D7" s="40"/>
      <c r="E7" s="40"/>
      <c r="F7" s="40"/>
      <c r="G7" s="40"/>
      <c r="H7" s="2"/>
      <c r="I7" s="2"/>
      <c r="J7" s="2"/>
    </row>
    <row r="8" spans="1:10" ht="11.25" customHeight="1">
      <c r="A8" s="4" t="s">
        <v>4</v>
      </c>
      <c r="B8" s="41" t="s">
        <v>13</v>
      </c>
      <c r="C8" s="41"/>
      <c r="D8" s="41"/>
      <c r="E8" s="41"/>
      <c r="F8" s="41"/>
      <c r="G8" s="41"/>
      <c r="H8" s="2"/>
      <c r="I8" s="2"/>
      <c r="J8" s="2"/>
    </row>
    <row r="9" spans="1:10" ht="11.25" customHeight="1">
      <c r="A9" s="36" t="s">
        <v>5</v>
      </c>
      <c r="B9" s="37"/>
      <c r="C9" s="37"/>
      <c r="D9" s="3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+G11+G86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+G13+G74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18</v>
      </c>
      <c r="D14" s="28"/>
      <c r="E14" s="12" t="s">
        <v>15</v>
      </c>
      <c r="F14" s="13">
        <v>1</v>
      </c>
      <c r="G14" s="14">
        <f>+G15+G33+G53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+G16+G17+G18+G19+G20+G21+G22+G23+G24+G25+G26+G27+G28+G29+G30+G31+G32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74</v>
      </c>
      <c r="E16" s="12" t="s">
        <v>20</v>
      </c>
      <c r="F16" s="13">
        <v>183.5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75</v>
      </c>
      <c r="E17" s="12" t="s">
        <v>20</v>
      </c>
      <c r="F17" s="13">
        <v>183.5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76</v>
      </c>
      <c r="E18" s="12" t="s">
        <v>20</v>
      </c>
      <c r="F18" s="13">
        <v>14.5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77</v>
      </c>
      <c r="E19" s="12" t="s">
        <v>21</v>
      </c>
      <c r="F19" s="13">
        <v>203.6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78</v>
      </c>
      <c r="E20" s="12" t="s">
        <v>21</v>
      </c>
      <c r="F20" s="13">
        <v>5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79</v>
      </c>
      <c r="E21" s="12" t="s">
        <v>21</v>
      </c>
      <c r="F21" s="13">
        <v>35.9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100</v>
      </c>
      <c r="E22" s="12" t="s">
        <v>20</v>
      </c>
      <c r="F22" s="13">
        <v>35.9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22</v>
      </c>
      <c r="E23" s="12" t="s">
        <v>23</v>
      </c>
      <c r="F23" s="13">
        <v>4.2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24</v>
      </c>
      <c r="E24" s="12" t="s">
        <v>23</v>
      </c>
      <c r="F24" s="13">
        <v>112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25</v>
      </c>
      <c r="E25" s="12" t="s">
        <v>21</v>
      </c>
      <c r="F25" s="13">
        <v>11.7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80</v>
      </c>
      <c r="E26" s="12" t="s">
        <v>21</v>
      </c>
      <c r="F26" s="13">
        <v>11.7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26</v>
      </c>
      <c r="E27" s="12" t="s">
        <v>23</v>
      </c>
      <c r="F27" s="13">
        <v>5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81</v>
      </c>
      <c r="E28" s="12" t="s">
        <v>28</v>
      </c>
      <c r="F28" s="13">
        <v>114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29</v>
      </c>
      <c r="E29" s="12" t="s">
        <v>30</v>
      </c>
      <c r="F29" s="13">
        <v>52</v>
      </c>
      <c r="G29" s="20"/>
      <c r="H29" s="2"/>
      <c r="I29" s="15">
        <v>20</v>
      </c>
      <c r="J29" s="15">
        <v>4</v>
      </c>
    </row>
    <row r="30" spans="1:10" ht="56.25" customHeight="1">
      <c r="A30" s="10"/>
      <c r="B30" s="11"/>
      <c r="C30" s="11"/>
      <c r="D30" s="19" t="s">
        <v>82</v>
      </c>
      <c r="E30" s="12" t="s">
        <v>31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83</v>
      </c>
      <c r="E31" s="12" t="s">
        <v>20</v>
      </c>
      <c r="F31" s="13">
        <v>510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84</v>
      </c>
      <c r="E32" s="12" t="s">
        <v>21</v>
      </c>
      <c r="F32" s="13">
        <v>65.400000000000006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32</v>
      </c>
      <c r="E33" s="12" t="s">
        <v>15</v>
      </c>
      <c r="F33" s="13">
        <v>1</v>
      </c>
      <c r="G33" s="14">
        <f>+G34+G35+G36+G37+G38+G39+G40+G41+G42+G43+G44+G45+G46+G47+G48+G49+G50+G51+G52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85</v>
      </c>
      <c r="E34" s="12" t="s">
        <v>20</v>
      </c>
      <c r="F34" s="13">
        <v>283.7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86</v>
      </c>
      <c r="E35" s="12" t="s">
        <v>20</v>
      </c>
      <c r="F35" s="13">
        <v>283.7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87</v>
      </c>
      <c r="E36" s="12" t="s">
        <v>20</v>
      </c>
      <c r="F36" s="13">
        <v>10.3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88</v>
      </c>
      <c r="E37" s="12" t="s">
        <v>21</v>
      </c>
      <c r="F37" s="13">
        <v>278.8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89</v>
      </c>
      <c r="E38" s="12" t="s">
        <v>21</v>
      </c>
      <c r="F38" s="13">
        <v>5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79</v>
      </c>
      <c r="E39" s="12" t="s">
        <v>21</v>
      </c>
      <c r="F39" s="13">
        <v>35.9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99</v>
      </c>
      <c r="E40" s="12" t="s">
        <v>20</v>
      </c>
      <c r="F40" s="13">
        <v>35.9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22</v>
      </c>
      <c r="E41" s="12" t="s">
        <v>23</v>
      </c>
      <c r="F41" s="13">
        <v>4.4000000000000004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24</v>
      </c>
      <c r="E42" s="12" t="s">
        <v>23</v>
      </c>
      <c r="F42" s="13">
        <v>153.5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25</v>
      </c>
      <c r="E43" s="12" t="s">
        <v>21</v>
      </c>
      <c r="F43" s="13">
        <v>15.7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80</v>
      </c>
      <c r="E44" s="12" t="s">
        <v>21</v>
      </c>
      <c r="F44" s="13">
        <v>15.7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26</v>
      </c>
      <c r="E45" s="12" t="s">
        <v>23</v>
      </c>
      <c r="F45" s="13">
        <v>6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27</v>
      </c>
      <c r="E46" s="12" t="s">
        <v>28</v>
      </c>
      <c r="F46" s="13">
        <v>201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29</v>
      </c>
      <c r="E47" s="12" t="s">
        <v>30</v>
      </c>
      <c r="F47" s="13">
        <v>60</v>
      </c>
      <c r="G47" s="20"/>
      <c r="H47" s="2"/>
      <c r="I47" s="15">
        <v>38</v>
      </c>
      <c r="J47" s="15">
        <v>4</v>
      </c>
    </row>
    <row r="48" spans="1:10" ht="58.5" customHeight="1">
      <c r="A48" s="10"/>
      <c r="B48" s="11"/>
      <c r="C48" s="11"/>
      <c r="D48" s="19" t="s">
        <v>90</v>
      </c>
      <c r="E48" s="12" t="s">
        <v>31</v>
      </c>
      <c r="F48" s="13">
        <v>1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83</v>
      </c>
      <c r="E49" s="12" t="s">
        <v>20</v>
      </c>
      <c r="F49" s="13">
        <v>306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91</v>
      </c>
      <c r="E50" s="12" t="s">
        <v>20</v>
      </c>
      <c r="F50" s="13">
        <v>90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92</v>
      </c>
      <c r="E51" s="12" t="s">
        <v>21</v>
      </c>
      <c r="F51" s="13">
        <v>23.7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93</v>
      </c>
      <c r="E52" s="12" t="s">
        <v>21</v>
      </c>
      <c r="F52" s="13">
        <v>59.2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33</v>
      </c>
      <c r="E53" s="12" t="s">
        <v>15</v>
      </c>
      <c r="F53" s="13">
        <v>1</v>
      </c>
      <c r="G53" s="14">
        <f>+G54+G55+G56+G57+G58+G59+G60+G61+G62+G63+G64+G65+G66+G67+G68+G69+G70+G71+G72+G73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34</v>
      </c>
      <c r="E54" s="12" t="s">
        <v>28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35</v>
      </c>
      <c r="E55" s="12" t="s">
        <v>28</v>
      </c>
      <c r="F55" s="13">
        <v>2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36</v>
      </c>
      <c r="E56" s="12" t="s">
        <v>28</v>
      </c>
      <c r="F56" s="13">
        <v>2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37</v>
      </c>
      <c r="E57" s="12" t="s">
        <v>28</v>
      </c>
      <c r="F57" s="13">
        <v>2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38</v>
      </c>
      <c r="E58" s="12" t="s">
        <v>28</v>
      </c>
      <c r="F58" s="13">
        <v>2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39</v>
      </c>
      <c r="E59" s="12" t="s">
        <v>28</v>
      </c>
      <c r="F59" s="13">
        <v>4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40</v>
      </c>
      <c r="E60" s="12" t="s">
        <v>28</v>
      </c>
      <c r="F60" s="13">
        <v>2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41</v>
      </c>
      <c r="E61" s="12" t="s">
        <v>28</v>
      </c>
      <c r="F61" s="13">
        <v>6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42</v>
      </c>
      <c r="E62" s="12" t="s">
        <v>28</v>
      </c>
      <c r="F62" s="13">
        <v>2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43</v>
      </c>
      <c r="E63" s="12" t="s">
        <v>28</v>
      </c>
      <c r="F63" s="13">
        <v>7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44</v>
      </c>
      <c r="E64" s="12" t="s">
        <v>28</v>
      </c>
      <c r="F64" s="13">
        <v>4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45</v>
      </c>
      <c r="E65" s="12" t="s">
        <v>28</v>
      </c>
      <c r="F65" s="13">
        <v>2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46</v>
      </c>
      <c r="E66" s="12" t="s">
        <v>28</v>
      </c>
      <c r="F66" s="13">
        <v>1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47</v>
      </c>
      <c r="E67" s="12" t="s">
        <v>28</v>
      </c>
      <c r="F67" s="13">
        <v>2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48</v>
      </c>
      <c r="E68" s="12" t="s">
        <v>28</v>
      </c>
      <c r="F68" s="13">
        <v>1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49</v>
      </c>
      <c r="E69" s="12" t="s">
        <v>28</v>
      </c>
      <c r="F69" s="13">
        <v>1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50</v>
      </c>
      <c r="E70" s="12" t="s">
        <v>28</v>
      </c>
      <c r="F70" s="13">
        <v>2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51</v>
      </c>
      <c r="E71" s="12" t="s">
        <v>28</v>
      </c>
      <c r="F71" s="13">
        <v>1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52</v>
      </c>
      <c r="E72" s="12" t="s">
        <v>53</v>
      </c>
      <c r="F72" s="13">
        <v>16.5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98</v>
      </c>
      <c r="E73" s="12" t="s">
        <v>20</v>
      </c>
      <c r="F73" s="13">
        <v>23.3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26" t="s">
        <v>54</v>
      </c>
      <c r="C74" s="27"/>
      <c r="D74" s="28"/>
      <c r="E74" s="12" t="s">
        <v>15</v>
      </c>
      <c r="F74" s="13">
        <v>1</v>
      </c>
      <c r="G74" s="14">
        <f>+G75</f>
        <v>0</v>
      </c>
      <c r="H74" s="2"/>
      <c r="I74" s="15">
        <v>65</v>
      </c>
      <c r="J74" s="15">
        <v>2</v>
      </c>
    </row>
    <row r="75" spans="1:10" ht="42" customHeight="1">
      <c r="A75" s="10"/>
      <c r="B75" s="11"/>
      <c r="C75" s="26" t="s">
        <v>54</v>
      </c>
      <c r="D75" s="28"/>
      <c r="E75" s="12" t="s">
        <v>15</v>
      </c>
      <c r="F75" s="13">
        <v>1</v>
      </c>
      <c r="G75" s="14">
        <f>+G76+G80+G83</f>
        <v>0</v>
      </c>
      <c r="H75" s="2"/>
      <c r="I75" s="15">
        <v>66</v>
      </c>
      <c r="J75" s="15">
        <v>3</v>
      </c>
    </row>
    <row r="76" spans="1:10" ht="42" customHeight="1">
      <c r="A76" s="10"/>
      <c r="B76" s="11"/>
      <c r="C76" s="11"/>
      <c r="D76" s="19" t="s">
        <v>55</v>
      </c>
      <c r="E76" s="12" t="s">
        <v>15</v>
      </c>
      <c r="F76" s="13">
        <v>1</v>
      </c>
      <c r="G76" s="14">
        <f>+G77+G78+G79</f>
        <v>0</v>
      </c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56</v>
      </c>
      <c r="E77" s="12" t="s">
        <v>15</v>
      </c>
      <c r="F77" s="13">
        <v>1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95</v>
      </c>
      <c r="E78" s="12" t="s">
        <v>57</v>
      </c>
      <c r="F78" s="13">
        <v>1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96</v>
      </c>
      <c r="E79" s="12" t="s">
        <v>57</v>
      </c>
      <c r="F79" s="13">
        <v>2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58</v>
      </c>
      <c r="E80" s="12" t="s">
        <v>15</v>
      </c>
      <c r="F80" s="13">
        <v>1</v>
      </c>
      <c r="G80" s="14">
        <f>+G81+G82</f>
        <v>0</v>
      </c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94</v>
      </c>
      <c r="E81" s="12" t="s">
        <v>23</v>
      </c>
      <c r="F81" s="13">
        <v>45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59</v>
      </c>
      <c r="E82" s="12" t="s">
        <v>21</v>
      </c>
      <c r="F82" s="13">
        <v>4.5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60</v>
      </c>
      <c r="E83" s="12" t="s">
        <v>15</v>
      </c>
      <c r="F83" s="13">
        <v>1</v>
      </c>
      <c r="G83" s="14">
        <f>+G84+G85</f>
        <v>0</v>
      </c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97</v>
      </c>
      <c r="E84" s="12" t="s">
        <v>23</v>
      </c>
      <c r="F84" s="13">
        <v>45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59</v>
      </c>
      <c r="E85" s="12" t="s">
        <v>21</v>
      </c>
      <c r="F85" s="13">
        <v>4.5</v>
      </c>
      <c r="G85" s="20"/>
      <c r="H85" s="2"/>
      <c r="I85" s="15">
        <v>76</v>
      </c>
      <c r="J85" s="15">
        <v>4</v>
      </c>
    </row>
    <row r="86" spans="1:10" ht="42" customHeight="1">
      <c r="A86" s="29" t="s">
        <v>61</v>
      </c>
      <c r="B86" s="27"/>
      <c r="C86" s="27"/>
      <c r="D86" s="28"/>
      <c r="E86" s="12" t="s">
        <v>15</v>
      </c>
      <c r="F86" s="13">
        <v>1</v>
      </c>
      <c r="G86" s="14">
        <f>+G87+G101</f>
        <v>0</v>
      </c>
      <c r="H86" s="2"/>
      <c r="I86" s="15">
        <v>77</v>
      </c>
      <c r="J86" s="15"/>
    </row>
    <row r="87" spans="1:10" ht="42" customHeight="1">
      <c r="A87" s="29" t="s">
        <v>62</v>
      </c>
      <c r="B87" s="27"/>
      <c r="C87" s="27"/>
      <c r="D87" s="28"/>
      <c r="E87" s="12" t="s">
        <v>15</v>
      </c>
      <c r="F87" s="13">
        <v>1</v>
      </c>
      <c r="G87" s="14">
        <f>+G88+G89+G95</f>
        <v>0</v>
      </c>
      <c r="H87" s="2"/>
      <c r="I87" s="15">
        <v>78</v>
      </c>
      <c r="J87" s="15">
        <v>200</v>
      </c>
    </row>
    <row r="88" spans="1:10" ht="42" customHeight="1">
      <c r="A88" s="29" t="s">
        <v>63</v>
      </c>
      <c r="B88" s="27"/>
      <c r="C88" s="27"/>
      <c r="D88" s="28"/>
      <c r="E88" s="12" t="s">
        <v>15</v>
      </c>
      <c r="F88" s="13">
        <v>1</v>
      </c>
      <c r="G88" s="20"/>
      <c r="H88" s="2"/>
      <c r="I88" s="15">
        <v>79</v>
      </c>
      <c r="J88" s="15"/>
    </row>
    <row r="89" spans="1:10" ht="42" customHeight="1">
      <c r="A89" s="29" t="s">
        <v>64</v>
      </c>
      <c r="B89" s="27"/>
      <c r="C89" s="27"/>
      <c r="D89" s="28"/>
      <c r="E89" s="12" t="s">
        <v>15</v>
      </c>
      <c r="F89" s="13">
        <v>1</v>
      </c>
      <c r="G89" s="14">
        <f>+G90</f>
        <v>0</v>
      </c>
      <c r="H89" s="2"/>
      <c r="I89" s="15">
        <v>80</v>
      </c>
      <c r="J89" s="15">
        <v>1</v>
      </c>
    </row>
    <row r="90" spans="1:10" ht="42" customHeight="1">
      <c r="A90" s="10"/>
      <c r="B90" s="26" t="s">
        <v>64</v>
      </c>
      <c r="C90" s="27"/>
      <c r="D90" s="28"/>
      <c r="E90" s="12" t="s">
        <v>15</v>
      </c>
      <c r="F90" s="13">
        <v>1</v>
      </c>
      <c r="G90" s="14">
        <f>+G91</f>
        <v>0</v>
      </c>
      <c r="H90" s="2"/>
      <c r="I90" s="15">
        <v>81</v>
      </c>
      <c r="J90" s="15">
        <v>2</v>
      </c>
    </row>
    <row r="91" spans="1:10" ht="42" customHeight="1">
      <c r="A91" s="10"/>
      <c r="B91" s="11"/>
      <c r="C91" s="26" t="s">
        <v>64</v>
      </c>
      <c r="D91" s="28"/>
      <c r="E91" s="12" t="s">
        <v>15</v>
      </c>
      <c r="F91" s="13">
        <v>1</v>
      </c>
      <c r="G91" s="14">
        <f>+G92</f>
        <v>0</v>
      </c>
      <c r="H91" s="2"/>
      <c r="I91" s="15">
        <v>82</v>
      </c>
      <c r="J91" s="15">
        <v>3</v>
      </c>
    </row>
    <row r="92" spans="1:10" ht="42" customHeight="1">
      <c r="A92" s="10"/>
      <c r="B92" s="11"/>
      <c r="C92" s="11"/>
      <c r="D92" s="19" t="s">
        <v>64</v>
      </c>
      <c r="E92" s="12" t="s">
        <v>15</v>
      </c>
      <c r="F92" s="13">
        <v>1</v>
      </c>
      <c r="G92" s="14">
        <f>+G93+G94</f>
        <v>0</v>
      </c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19" t="s">
        <v>65</v>
      </c>
      <c r="E93" s="12" t="s">
        <v>15</v>
      </c>
      <c r="F93" s="13">
        <v>1</v>
      </c>
      <c r="G93" s="20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66</v>
      </c>
      <c r="E94" s="12" t="s">
        <v>67</v>
      </c>
      <c r="F94" s="13">
        <v>8</v>
      </c>
      <c r="G94" s="20"/>
      <c r="H94" s="2"/>
      <c r="I94" s="15">
        <v>85</v>
      </c>
      <c r="J94" s="15">
        <v>4</v>
      </c>
    </row>
    <row r="95" spans="1:10" ht="42" customHeight="1">
      <c r="A95" s="29" t="s">
        <v>68</v>
      </c>
      <c r="B95" s="27"/>
      <c r="C95" s="27"/>
      <c r="D95" s="28"/>
      <c r="E95" s="12" t="s">
        <v>15</v>
      </c>
      <c r="F95" s="13">
        <v>1</v>
      </c>
      <c r="G95" s="14">
        <f>+G96</f>
        <v>0</v>
      </c>
      <c r="H95" s="2"/>
      <c r="I95" s="15">
        <v>86</v>
      </c>
      <c r="J95" s="15">
        <v>1</v>
      </c>
    </row>
    <row r="96" spans="1:10" ht="42" customHeight="1">
      <c r="A96" s="10"/>
      <c r="B96" s="26" t="s">
        <v>68</v>
      </c>
      <c r="C96" s="27"/>
      <c r="D96" s="28"/>
      <c r="E96" s="12" t="s">
        <v>15</v>
      </c>
      <c r="F96" s="13">
        <v>1</v>
      </c>
      <c r="G96" s="14">
        <f>+G97</f>
        <v>0</v>
      </c>
      <c r="H96" s="2"/>
      <c r="I96" s="15">
        <v>87</v>
      </c>
      <c r="J96" s="15">
        <v>2</v>
      </c>
    </row>
    <row r="97" spans="1:10" ht="42" customHeight="1">
      <c r="A97" s="10"/>
      <c r="B97" s="11"/>
      <c r="C97" s="26" t="s">
        <v>68</v>
      </c>
      <c r="D97" s="28"/>
      <c r="E97" s="12" t="s">
        <v>15</v>
      </c>
      <c r="F97" s="13">
        <v>1</v>
      </c>
      <c r="G97" s="14">
        <f>+G98</f>
        <v>0</v>
      </c>
      <c r="H97" s="2"/>
      <c r="I97" s="15">
        <v>88</v>
      </c>
      <c r="J97" s="15">
        <v>3</v>
      </c>
    </row>
    <row r="98" spans="1:10" ht="42" customHeight="1">
      <c r="A98" s="10"/>
      <c r="B98" s="11"/>
      <c r="C98" s="11"/>
      <c r="D98" s="19" t="s">
        <v>68</v>
      </c>
      <c r="E98" s="12" t="s">
        <v>15</v>
      </c>
      <c r="F98" s="13">
        <v>1</v>
      </c>
      <c r="G98" s="14">
        <f>+G99+G100</f>
        <v>0</v>
      </c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69</v>
      </c>
      <c r="E99" s="12" t="s">
        <v>57</v>
      </c>
      <c r="F99" s="13">
        <v>1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70</v>
      </c>
      <c r="E100" s="12" t="s">
        <v>15</v>
      </c>
      <c r="F100" s="13">
        <v>1</v>
      </c>
      <c r="G100" s="20"/>
      <c r="H100" s="2"/>
      <c r="I100" s="15">
        <v>91</v>
      </c>
      <c r="J100" s="15">
        <v>4</v>
      </c>
    </row>
    <row r="101" spans="1:10" ht="42" customHeight="1">
      <c r="A101" s="29" t="s">
        <v>71</v>
      </c>
      <c r="B101" s="27"/>
      <c r="C101" s="27"/>
      <c r="D101" s="28"/>
      <c r="E101" s="12" t="s">
        <v>15</v>
      </c>
      <c r="F101" s="13">
        <v>1</v>
      </c>
      <c r="G101" s="20"/>
      <c r="H101" s="2"/>
      <c r="I101" s="15">
        <v>92</v>
      </c>
      <c r="J101" s="15">
        <v>210</v>
      </c>
    </row>
    <row r="102" spans="1:10" ht="42" customHeight="1">
      <c r="A102" s="29" t="s">
        <v>72</v>
      </c>
      <c r="B102" s="27"/>
      <c r="C102" s="27"/>
      <c r="D102" s="28"/>
      <c r="E102" s="12" t="s">
        <v>15</v>
      </c>
      <c r="F102" s="13">
        <v>1</v>
      </c>
      <c r="G102" s="20"/>
      <c r="H102" s="2"/>
      <c r="I102" s="15">
        <v>93</v>
      </c>
      <c r="J102" s="15">
        <v>220</v>
      </c>
    </row>
    <row r="103" spans="1:10" ht="42" customHeight="1">
      <c r="A103" s="33" t="s">
        <v>73</v>
      </c>
      <c r="B103" s="34"/>
      <c r="C103" s="34"/>
      <c r="D103" s="35"/>
      <c r="E103" s="21" t="s">
        <v>15</v>
      </c>
      <c r="F103" s="22">
        <v>1</v>
      </c>
      <c r="G103" s="23">
        <f>+G10+G102</f>
        <v>0</v>
      </c>
      <c r="H103" s="24"/>
      <c r="I103" s="25">
        <v>94</v>
      </c>
      <c r="J103" s="25">
        <v>30</v>
      </c>
    </row>
    <row r="104" spans="1:10" ht="42" customHeight="1">
      <c r="A104" s="30" t="s">
        <v>11</v>
      </c>
      <c r="B104" s="31"/>
      <c r="C104" s="31"/>
      <c r="D104" s="32"/>
      <c r="E104" s="16" t="s">
        <v>12</v>
      </c>
      <c r="F104" s="17" t="s">
        <v>12</v>
      </c>
      <c r="G104" s="18">
        <f>G103</f>
        <v>0</v>
      </c>
      <c r="I104" s="15">
        <v>95</v>
      </c>
      <c r="J104" s="15">
        <v>90</v>
      </c>
    </row>
    <row r="105" spans="1:10" ht="42" customHeight="1"/>
    <row r="106" spans="1:10" ht="42" customHeight="1"/>
  </sheetData>
  <sheetProtection algorithmName="SHA-512" hashValue="fZvgqeJIyIubyJgxs95MQWvWXdzF4GV5CoRdX8lzWP9Fynk5X0klJJpVbUEojlg5IuKW3+lRhFeQqcQ6UCTbew==" saltValue="w0MiYlFTHIgeTh4qTgMgDA==" spinCount="100000" sheet="1" objects="1" scenarios="1"/>
  <mergeCells count="26">
    <mergeCell ref="A9:D9"/>
    <mergeCell ref="F3:G3"/>
    <mergeCell ref="F4:G4"/>
    <mergeCell ref="F5:G5"/>
    <mergeCell ref="A7:G7"/>
    <mergeCell ref="B8:G8"/>
    <mergeCell ref="A104:D104"/>
    <mergeCell ref="A10:D10"/>
    <mergeCell ref="A11:D11"/>
    <mergeCell ref="A12:D12"/>
    <mergeCell ref="B13:D13"/>
    <mergeCell ref="C14:D14"/>
    <mergeCell ref="B74:D74"/>
    <mergeCell ref="C75:D75"/>
    <mergeCell ref="A86:D86"/>
    <mergeCell ref="A87:D87"/>
    <mergeCell ref="A88:D88"/>
    <mergeCell ref="A89:D89"/>
    <mergeCell ref="A103:D103"/>
    <mergeCell ref="C91:D91"/>
    <mergeCell ref="A95:D95"/>
    <mergeCell ref="B96:D96"/>
    <mergeCell ref="C97:D97"/>
    <mergeCell ref="A101:D101"/>
    <mergeCell ref="A102:D102"/>
    <mergeCell ref="B90:D9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kagawa norihiro</dc:creator>
  <cp:lastModifiedBy>kagawa norihiro</cp:lastModifiedBy>
  <cp:lastPrinted>2023-03-08T04:56:27Z</cp:lastPrinted>
  <dcterms:created xsi:type="dcterms:W3CDTF">2023-03-06T06:14:11Z</dcterms:created>
  <dcterms:modified xsi:type="dcterms:W3CDTF">2023-03-08T04:56:34Z</dcterms:modified>
</cp:coreProperties>
</file>